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KDV hesabı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<sst xmlns="http://schemas.openxmlformats.org/spreadsheetml/2006/main" count="43" uniqueCount="41">
  <si>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Netkadran · ücretsiz kaynak</t>
  </si>
  <si>
    <t xml:space="preserve">KDV hesap tablosu</t>
  </si>
  <si>
    <t xml:space="preserve">KDV dahil fiyattan KDV'yi doğru ayır ve bir siparişte ödeyeceğin KDV'yi gör. Tutarlar KDV dahildir (pazaryeri fiyatı ve faturaları böyle).</t>
  </si>
  <si>
    <t xml:space="preserve">MALİ MÜŞAVİR ONAYI BEKLİYOR — TASLAK. Vergi oranlarını ve kurallarını kullanmadan önce mali müşavirine teyit ettir. Dayandığı mevzuat: tablonun altında.</t>
  </si>
  <si>
    <r>
      <rPr>
        <b val="true"/>
        <sz val="9"/>
        <color rgb="FF10162A"/>
        <rFont val="Arial"/>
        <family val="0"/>
        <charset val="1"/>
      </rPr>
      <t xml:space="preserve">  Turuncu hücreler  </t>
    </r>
    <r>
      <rPr>
        <sz val="9"/>
        <color rgb="FF5B6478"/>
        <rFont val="Arial"/>
        <family val="0"/>
        <charset val="1"/>
      </rPr>
      <t xml:space="preserve"> senin dolduracağın yerler; beyaz hücreler kendiliğinden hesaplanır. "örnek" yazan satırlar örnektir, üzerine yazabilir ya da silebilirsin.</t>
    </r>
  </si>
  <si>
    <t xml:space="preserve">Komisyon, kargo ve hizmet bedeli faturalarının KDV oranı</t>
  </si>
  <si>
    <t xml:space="preserve">Trendyol hizmet faturalarında görülen oran (Netkadran'ın kâr hesabındaki varsayım).</t>
  </si>
  <si>
    <t xml:space="preserve">1) KDV dahil fiyattan KDV'yi ayır</t>
  </si>
  <si>
    <t xml:space="preserve">Satır</t>
  </si>
  <si>
    <t xml:space="preserve">KDV dahil fiyat</t>
  </si>
  <si>
    <t xml:space="preserve">KDV oranı</t>
  </si>
  <si>
    <t xml:space="preserve">KDV hariç fiyat
= fiyat ÷ (1 + oran)</t>
  </si>
  <si>
    <t xml:space="preserve">KDV tutarı
= fiyat − KDV hariç</t>
  </si>
  <si>
    <t xml:space="preserve">Yanlış hesap
(fiyat × oran)</t>
  </si>
  <si>
    <t xml:space="preserve">Yanlış hesabın fazlası</t>
  </si>
  <si>
    <t xml:space="preserve">örnek 1</t>
  </si>
  <si>
    <t xml:space="preserve">örnek 2</t>
  </si>
  <si>
    <t xml:space="preserve">2) Bir siparişte ödenecek KDV (yaklaşık, tek sipariş)</t>
  </si>
  <si>
    <t xml:space="preserve">Satış (KDV dahil)</t>
  </si>
  <si>
    <t xml:space="preserve">Ürünün KDV oranı</t>
  </si>
  <si>
    <t xml:space="preserve">Ürün maliyeti (KDV dahil)</t>
  </si>
  <si>
    <t xml:space="preserve">Maliyet faturalı mı?</t>
  </si>
  <si>
    <t xml:space="preserve">Komisyon (KDV dahil)</t>
  </si>
  <si>
    <t xml:space="preserve">Kargo (KDV dahil)</t>
  </si>
  <si>
    <t xml:space="preserve">Hizmet bedeli (KDV dahil)</t>
  </si>
  <si>
    <t xml:space="preserve">Satış KDV'si</t>
  </si>
  <si>
    <t xml:space="preserve">Alış KDV'si (indirilecek)</t>
  </si>
  <si>
    <t xml:space="preserve">Gider KDV'si (indirilecek)</t>
  </si>
  <si>
    <t xml:space="preserve">Net KDV
(eksi: devreden KDV)</t>
  </si>
  <si>
    <t xml:space="preserve">Evet</t>
  </si>
  <si>
    <t xml:space="preserve">Nasıl okunur</t>
  </si>
  <si>
    <t xml:space="preserve">• 1.000 ₺'lik %20 KDV'li satışta KDV 200 ₺ değil 166,67 ₺'dir: KDV dahil fiyattan KDV, fiyat − fiyat ÷ 1,20 ile bulunur.</t>
  </si>
  <si>
    <t xml:space="preserve">• Ödeyeceğin KDV, sattığın KDV'den alış faturandaki ve komisyon, kargo, hizmet bedeli faturalarındaki KDV düşülerek bulunur. Ürünü faturasız aldıysan alış KDV'si indirilemez ("Hayır" seç).</t>
  </si>
  <si>
    <t xml:space="preserve">• Net KDV eksi çıkarsa bu devreden KDV'dir; kâr değildir. Netkadran kâr hesabında eksi net KDV'yi 0 alır.</t>
  </si>
  <si>
    <t xml:space="preserve">• Bu tablo tek siparişe bakar. KDV beyannamesi ay toplamıyla verilir; kira, ambalaj gibi diğer giderlerin KDV'si de indirilir. Beyan için mali müşavirine danış.</t>
  </si>
  <si>
    <t xml:space="preserve">• Komisyon, kargo, hizmet bedeli tutarları örnektir; kendi faturalarındaki tutarı yaz.</t>
  </si>
  <si>
    <t xml:space="preserve">Dayandığı mevzuat</t>
  </si>
  <si>
    <t xml:space="preserve">• 3065 sayılı Katma Değer Vergisi Kanunu: oranlar md. 28, indirim md. 29.</t>
  </si>
  <si>
    <t xml:space="preserve">• Genel oran %20: Temmuz 2023 tarihli Cumhurbaşkanı Kararı, 10 Temmuz 2023'ten beri yürürlükte.</t>
  </si>
  <si>
    <t xml:space="preserve">• Ürününün KDV oranını alış faturandan ve mali müşavirinden teyit et; tablo, yazdığın oranla hesaplar.</t>
  </si>
  <si>
    <t xml:space="preserve">Bunu otomatik yapmak için: netkadran.com — 14 gün ücretsiz, kart gerekmez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</si>
</sst>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%0"/>
    <numFmt numFmtId="166" formatCode="#,##0.00&quot; ₺&quot;"/>
  </numFmts>
  <fonts count="17">
    <font>
      <sz val="11"/>
      <color theme="1"/>
      <name val="Calibri"/>
      <family val="2"/>
      <charset val="1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b val="true"/>
      <sz val="10"/>
      <color rgb="FFF27A1A"/>
      <name val="Arial"/>
      <family val="0"/>
      <charset val="1"/>
    </font>
    <font>
      <b val="true"/>
      <sz val="16"/>
      <color rgb="FF10162A"/>
      <name val="Arial"/>
      <family val="0"/>
      <charset val="1"/>
    </font>
    <font>
      <sz val="10"/>
      <color rgb="FF5B6478"/>
      <name val="Arial"/>
      <family val="0"/>
      <charset val="1"/>
    </font>
    <font>
      <b val="true"/>
      <sz val="10"/>
      <color rgb="FFB42318"/>
      <name val="Arial"/>
      <family val="0"/>
      <charset val="1"/>
    </font>
    <font>
      <b val="true"/>
      <sz val="9"/>
      <color rgb="FF10162A"/>
      <name val="Arial"/>
      <family val="0"/>
      <charset val="1"/>
    </font>
    <font>
      <sz val="9"/>
      <color rgb="FF5B6478"/>
      <name val="Arial"/>
      <family val="0"/>
      <charset val="1"/>
    </font>
    <font>
      <sz val="10"/>
      <color rgb="FF10162A"/>
      <name val="Arial"/>
      <family val="0"/>
      <charset val="1"/>
    </font>
    <font>
      <i val="true"/>
      <sz val="9"/>
      <color rgb="FF5B6478"/>
      <name val="Arial"/>
      <family val="0"/>
      <charset val="1"/>
    </font>
    <font>
      <b val="true"/>
      <sz val="12"/>
      <color rgb="FF10162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9"/>
      <color rgb="FFF27A1A"/>
      <name val="Arial"/>
      <family val="0"/>
      <charset val="1"/>
    </font>
    <font>
      <b val="true"/>
      <sz val="10"/>
      <color rgb="FF10162A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1D6"/>
        <bgColor rgb="FFFDEEDE"/>
      </patternFill>
    </fill>
    <fill>
      <patternFill patternType="solid">
        <fgColor rgb="FFFDEEDE"/>
        <bgColor rgb="FFFFF1D6"/>
      </patternFill>
    </fill>
    <fill>
      <patternFill patternType="solid">
        <fgColor rgb="FF10162A"/>
        <bgColor rgb="FF000000"/>
      </patternFill>
    </fill>
    <fill>
      <patternFill patternType="solid">
        <fgColor rgb="FFC2610F"/>
        <bgColor rgb="FFF27A1A"/>
      </patternFill>
    </fill>
    <fill>
      <patternFill patternType="solid">
        <fgColor rgb="FFF27A1A"/>
        <bgColor rgb="FFFF990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medium">
        <color rgb="FFB42318"/>
      </top>
      <bottom style="medium">
        <color rgb="FFB42318"/>
      </bottom>
      <diagonal/>
    </border>
    <border diagonalUp="false" diagonalDown="false">
      <left style="thin">
        <color rgb="FFF6C9A3"/>
      </left>
      <right style="thin">
        <color rgb="FFF6C9A3"/>
      </right>
      <top style="thin">
        <color rgb="FFF6C9A3"/>
      </top>
      <bottom style="thin">
        <color rgb="FFF6C9A3"/>
      </bottom>
      <diagonal/>
    </border>
    <border diagonalUp="false" diagonalDown="false">
      <left/>
      <right/>
      <top/>
      <bottom style="thin">
        <color rgb="FFE6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B42318"/>
      </font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C2610F"/>
      <rgbColor rgb="FF800080"/>
      <rgbColor rgb="FF008080"/>
      <rgbColor rgb="FFC0C0C0"/>
      <rgbColor rgb="FF808080"/>
      <rgbColor rgb="FF9999FF"/>
      <rgbColor rgb="FF993366"/>
      <rgbColor rgb="FFFFF1D6"/>
      <rgbColor rgb="FFE6E8F0"/>
      <rgbColor rgb="FF660066"/>
      <rgbColor rgb="FFFF8080"/>
      <rgbColor rgb="FF0066CC"/>
      <rgbColor rgb="FFFDE2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EDE"/>
      <rgbColor rgb="FF99CCFF"/>
      <rgbColor rgb="FFFF99CC"/>
      <rgbColor rgb="FFCC99FF"/>
      <rgbColor rgb="FFF6C9A3"/>
      <rgbColor rgb="FF3366FF"/>
      <rgbColor rgb="FF33CCCC"/>
      <rgbColor rgb="FF99CC00"/>
      <rgbColor rgb="FFFFCC00"/>
      <rgbColor rgb="FFFF9900"/>
      <rgbColor rgb="FFF27A1A"/>
      <rgbColor rgb="FF5B6478"/>
      <rgbColor rgb="FF969696"/>
      <rgbColor rgb="FF003366"/>
      <rgbColor rgb="FF339966"/>
      <rgbColor rgb="FF10162A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15120</xdr:colOff>
      <xdr:row>0</xdr:row>
      <xdr:rowOff>27000</xdr:rowOff>
    </xdr:from>
    <xdr:to>
      <xdr:col>0</xdr:col>
      <xdr:colOff>395640</xdr:colOff>
      <xdr:row>1</xdr:row>
      <xdr:rowOff>131400</xdr:rowOff>
    </xdr:to>
    <xdr:pic>
      <xdr:nvPicPr>
        <xdr:cNvPr id="1" name="Picture 1"/>
        <xdr:cNvPicPr/>
      </xdr:nvPicPr>
      <xdr:blipFill>
        <a:blip r:embed="rId1"/>
        <a:stretch/>
      </xdr:blipFill>
      <xdr:spPr>
        <a:xfrm>
          <a:off x="15120" y="27000"/>
          <a:ext cx="380520" cy="380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netkadran.com/register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5"/>
    <col collapsed="false" customWidth="true" hidden="false" outlineLevel="0" max="3" min="3" style="0" width="11"/>
    <col collapsed="false" customWidth="true" hidden="false" outlineLevel="0" max="4" min="4" style="0" width="17"/>
    <col collapsed="false" customWidth="true" hidden="false" outlineLevel="0" max="5" min="5" style="0" width="16"/>
    <col collapsed="false" customWidth="true" hidden="false" outlineLevel="0" max="7" min="6" style="0" width="15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1" min="10" style="0" width="13"/>
    <col collapsed="false" customWidth="true" hidden="false" outlineLevel="0" max="12" min="12" style="0" width="15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24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31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customFormat="false" ht="30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customFormat="false" ht="25.5" hidden="false" customHeight="true" outlineLevel="0" collapsed="false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7" customFormat="false" ht="30" hidden="false" customHeight="true" outlineLevel="0" collapsed="false">
      <c r="A7" s="6" t="s">
        <v>5</v>
      </c>
      <c r="B7" s="6"/>
      <c r="C7" s="7" t="n">
        <v>0.2</v>
      </c>
      <c r="D7" s="8" t="s">
        <v>6</v>
      </c>
      <c r="E7" s="8"/>
      <c r="F7" s="8"/>
      <c r="G7" s="8"/>
      <c r="H7" s="8"/>
      <c r="I7" s="8"/>
      <c r="J7" s="8"/>
      <c r="K7" s="8"/>
      <c r="L7" s="8"/>
    </row>
    <row r="9" customFormat="false" ht="21.75" hidden="false" customHeight="true" outlineLevel="0" collapsed="false">
      <c r="A9" s="9" t="s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customFormat="false" ht="43.5" hidden="false" customHeight="true" outlineLevel="0" collapsed="false">
      <c r="A10" s="10" t="s">
        <v>8</v>
      </c>
      <c r="B10" s="11" t="s">
        <v>9</v>
      </c>
      <c r="C10" s="11" t="s">
        <v>10</v>
      </c>
      <c r="D10" s="10" t="s">
        <v>11</v>
      </c>
      <c r="E10" s="10" t="s">
        <v>12</v>
      </c>
      <c r="F10" s="10" t="s">
        <v>13</v>
      </c>
      <c r="G10" s="10" t="s">
        <v>14</v>
      </c>
    </row>
    <row r="11" customFormat="false" ht="18" hidden="false" customHeight="false" outlineLevel="0" collapsed="false">
      <c r="A11" s="12" t="s">
        <v>15</v>
      </c>
      <c r="B11" s="13" t="n">
        <v>1000</v>
      </c>
      <c r="C11" s="7" t="n">
        <v>0.2</v>
      </c>
      <c r="D11" s="14" t="n">
        <f aca="false">IF(B11="","",ROUND(B11/(1+C11),2))</f>
        <v>833.33</v>
      </c>
      <c r="E11" s="14" t="n">
        <f aca="false">IF(B11="","",B11-D11)</f>
        <v>166.67</v>
      </c>
      <c r="F11" s="14" t="n">
        <f aca="false">IF(B11="","",ROUND(B11*C11,2))</f>
        <v>200</v>
      </c>
      <c r="G11" s="14" t="n">
        <f aca="false">IF(B11="","",F11-E11)</f>
        <v>33.33</v>
      </c>
    </row>
    <row r="12" customFormat="false" ht="18" hidden="false" customHeight="false" outlineLevel="0" collapsed="false">
      <c r="A12" s="12" t="s">
        <v>16</v>
      </c>
      <c r="B12" s="13" t="n">
        <v>500</v>
      </c>
      <c r="C12" s="7" t="n">
        <v>0.1</v>
      </c>
      <c r="D12" s="14" t="n">
        <f aca="false">IF(B12="","",ROUND(B12/(1+C12),2))</f>
        <v>454.55</v>
      </c>
      <c r="E12" s="14" t="n">
        <f aca="false">IF(B12="","",B12-D12)</f>
        <v>45.45</v>
      </c>
      <c r="F12" s="14" t="n">
        <f aca="false">IF(B12="","",ROUND(B12*C12,2))</f>
        <v>50</v>
      </c>
      <c r="G12" s="14" t="n">
        <f aca="false">IF(B12="","",F12-E12)</f>
        <v>4.55000000000001</v>
      </c>
    </row>
    <row r="13" customFormat="false" ht="18" hidden="false" customHeight="false" outlineLevel="0" collapsed="false">
      <c r="A13" s="12"/>
      <c r="B13" s="13"/>
      <c r="C13" s="7"/>
      <c r="D13" s="14" t="str">
        <f aca="false">IF(B13="","",ROUND(B13/(1+C13),2))</f>
        <v/>
      </c>
      <c r="E13" s="14" t="str">
        <f aca="false">IF(B13="","",B13-D13)</f>
        <v/>
      </c>
      <c r="F13" s="14" t="str">
        <f aca="false">IF(B13="","",ROUND(B13*C13,2))</f>
        <v/>
      </c>
      <c r="G13" s="14" t="str">
        <f aca="false">IF(B13="","",F13-E13)</f>
        <v/>
      </c>
    </row>
    <row r="14" customFormat="false" ht="18" hidden="false" customHeight="false" outlineLevel="0" collapsed="false">
      <c r="A14" s="12"/>
      <c r="B14" s="13"/>
      <c r="C14" s="7"/>
      <c r="D14" s="14" t="str">
        <f aca="false">IF(B14="","",ROUND(B14/(1+C14),2))</f>
        <v/>
      </c>
      <c r="E14" s="14" t="str">
        <f aca="false">IF(B14="","",B14-D14)</f>
        <v/>
      </c>
      <c r="F14" s="14" t="str">
        <f aca="false">IF(B14="","",ROUND(B14*C14,2))</f>
        <v/>
      </c>
      <c r="G14" s="14" t="str">
        <f aca="false">IF(B14="","",F14-E14)</f>
        <v/>
      </c>
    </row>
    <row r="15" customFormat="false" ht="18" hidden="false" customHeight="false" outlineLevel="0" collapsed="false">
      <c r="A15" s="12"/>
      <c r="B15" s="13"/>
      <c r="C15" s="7"/>
      <c r="D15" s="14" t="str">
        <f aca="false">IF(B15="","",ROUND(B15/(1+C15),2))</f>
        <v/>
      </c>
      <c r="E15" s="14" t="str">
        <f aca="false">IF(B15="","",B15-D15)</f>
        <v/>
      </c>
      <c r="F15" s="14" t="str">
        <f aca="false">IF(B15="","",ROUND(B15*C15,2))</f>
        <v/>
      </c>
      <c r="G15" s="14" t="str">
        <f aca="false">IF(B15="","",F15-E15)</f>
        <v/>
      </c>
    </row>
    <row r="16" customFormat="false" ht="18" hidden="false" customHeight="false" outlineLevel="0" collapsed="false">
      <c r="A16" s="12"/>
      <c r="B16" s="13"/>
      <c r="C16" s="7"/>
      <c r="D16" s="14" t="str">
        <f aca="false">IF(B16="","",ROUND(B16/(1+C16),2))</f>
        <v/>
      </c>
      <c r="E16" s="14" t="str">
        <f aca="false">IF(B16="","",B16-D16)</f>
        <v/>
      </c>
      <c r="F16" s="14" t="str">
        <f aca="false">IF(B16="","",ROUND(B16*C16,2))</f>
        <v/>
      </c>
      <c r="G16" s="14" t="str">
        <f aca="false">IF(B16="","",F16-E16)</f>
        <v/>
      </c>
    </row>
    <row r="17" customFormat="false" ht="18" hidden="false" customHeight="false" outlineLevel="0" collapsed="false">
      <c r="A17" s="12"/>
      <c r="B17" s="13"/>
      <c r="C17" s="7"/>
      <c r="D17" s="14" t="str">
        <f aca="false">IF(B17="","",ROUND(B17/(1+C17),2))</f>
        <v/>
      </c>
      <c r="E17" s="14" t="str">
        <f aca="false">IF(B17="","",B17-D17)</f>
        <v/>
      </c>
      <c r="F17" s="14" t="str">
        <f aca="false">IF(B17="","",ROUND(B17*C17,2))</f>
        <v/>
      </c>
      <c r="G17" s="14" t="str">
        <f aca="false">IF(B17="","",F17-E17)</f>
        <v/>
      </c>
    </row>
    <row r="18" customFormat="false" ht="18" hidden="false" customHeight="false" outlineLevel="0" collapsed="false">
      <c r="A18" s="12"/>
      <c r="B18" s="13"/>
      <c r="C18" s="7"/>
      <c r="D18" s="14" t="str">
        <f aca="false">IF(B18="","",ROUND(B18/(1+C18),2))</f>
        <v/>
      </c>
      <c r="E18" s="14" t="str">
        <f aca="false">IF(B18="","",B18-D18)</f>
        <v/>
      </c>
      <c r="F18" s="14" t="str">
        <f aca="false">IF(B18="","",ROUND(B18*C18,2))</f>
        <v/>
      </c>
      <c r="G18" s="14" t="str">
        <f aca="false">IF(B18="","",F18-E18)</f>
        <v/>
      </c>
    </row>
    <row r="20" customFormat="false" ht="21.75" hidden="false" customHeight="true" outlineLevel="0" collapsed="false">
      <c r="A20" s="9" t="s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customFormat="false" ht="43.5" hidden="false" customHeight="true" outlineLevel="0" collapsed="false">
      <c r="A21" s="10" t="s">
        <v>8</v>
      </c>
      <c r="B21" s="11" t="s">
        <v>18</v>
      </c>
      <c r="C21" s="11" t="s">
        <v>19</v>
      </c>
      <c r="D21" s="11" t="s">
        <v>20</v>
      </c>
      <c r="E21" s="11" t="s">
        <v>21</v>
      </c>
      <c r="F21" s="11" t="s">
        <v>22</v>
      </c>
      <c r="G21" s="11" t="s">
        <v>23</v>
      </c>
      <c r="H21" s="11" t="s">
        <v>24</v>
      </c>
      <c r="I21" s="10" t="s">
        <v>25</v>
      </c>
      <c r="J21" s="10" t="s">
        <v>26</v>
      </c>
      <c r="K21" s="10" t="s">
        <v>27</v>
      </c>
      <c r="L21" s="10" t="s">
        <v>28</v>
      </c>
    </row>
    <row r="22" customFormat="false" ht="18" hidden="false" customHeight="false" outlineLevel="0" collapsed="false">
      <c r="A22" s="12" t="s">
        <v>15</v>
      </c>
      <c r="B22" s="13" t="n">
        <v>600</v>
      </c>
      <c r="C22" s="7" t="n">
        <v>0.2</v>
      </c>
      <c r="D22" s="13" t="n">
        <v>250</v>
      </c>
      <c r="E22" s="15" t="s">
        <v>29</v>
      </c>
      <c r="F22" s="13" t="n">
        <v>114</v>
      </c>
      <c r="G22" s="13" t="n">
        <v>85</v>
      </c>
      <c r="H22" s="13" t="n">
        <v>13.19</v>
      </c>
      <c r="I22" s="14" t="n">
        <f aca="false">IF(B22="","",ROUND(B22*C22/(1+C22),2))</f>
        <v>100</v>
      </c>
      <c r="J22" s="14" t="n">
        <f aca="false">IF(B22="","",IF(E22="Evet",ROUND(D22*C22/(1+C22),2),0))</f>
        <v>41.67</v>
      </c>
      <c r="K22" s="14" t="n">
        <f aca="false">IF(B22="","",ROUND((F22+G22+H22)*$C$7/(1+$C$7),2))</f>
        <v>35.37</v>
      </c>
      <c r="L22" s="14" t="n">
        <f aca="false">IF(B22="","",ROUND(B22*C22/(1+C22)-IF(E22="Evet",D22*C22/(1+C22),0)-(F22+G22+H22)*$C$7/(1+$C$7),2))</f>
        <v>22.97</v>
      </c>
    </row>
    <row r="23" customFormat="false" ht="18" hidden="false" customHeight="false" outlineLevel="0" collapsed="false">
      <c r="A23" s="12"/>
      <c r="B23" s="13"/>
      <c r="C23" s="7"/>
      <c r="D23" s="13"/>
      <c r="E23" s="15"/>
      <c r="F23" s="13"/>
      <c r="G23" s="13"/>
      <c r="H23" s="13"/>
      <c r="I23" s="14" t="str">
        <f aca="false">IF(B23="","",ROUND(B23*C23/(1+C23),2))</f>
        <v/>
      </c>
      <c r="J23" s="14" t="str">
        <f aca="false">IF(B23="","",IF(E23="Evet",ROUND(D23*C23/(1+C23),2),0))</f>
        <v/>
      </c>
      <c r="K23" s="14" t="str">
        <f aca="false">IF(B23="","",ROUND((F23+G23+H23)*$C$7/(1+$C$7),2))</f>
        <v/>
      </c>
      <c r="L23" s="14" t="str">
        <f aca="false">IF(B23="","",ROUND(B23*C23/(1+C23)-IF(E23="Evet",D23*C23/(1+C23),0)-(F23+G23+H23)*$C$7/(1+$C$7),2))</f>
        <v/>
      </c>
    </row>
    <row r="24" customFormat="false" ht="18" hidden="false" customHeight="false" outlineLevel="0" collapsed="false">
      <c r="A24" s="12"/>
      <c r="B24" s="13"/>
      <c r="C24" s="7"/>
      <c r="D24" s="13"/>
      <c r="E24" s="15"/>
      <c r="F24" s="13"/>
      <c r="G24" s="13"/>
      <c r="H24" s="13"/>
      <c r="I24" s="14" t="str">
        <f aca="false">IF(B24="","",ROUND(B24*C24/(1+C24),2))</f>
        <v/>
      </c>
      <c r="J24" s="14" t="str">
        <f aca="false">IF(B24="","",IF(E24="Evet",ROUND(D24*C24/(1+C24),2),0))</f>
        <v/>
      </c>
      <c r="K24" s="14" t="str">
        <f aca="false">IF(B24="","",ROUND((F24+G24+H24)*$C$7/(1+$C$7),2))</f>
        <v/>
      </c>
      <c r="L24" s="14" t="str">
        <f aca="false">IF(B24="","",ROUND(B24*C24/(1+C24)-IF(E24="Evet",D24*C24/(1+C24),0)-(F24+G24+H24)*$C$7/(1+$C$7),2))</f>
        <v/>
      </c>
    </row>
    <row r="25" customFormat="false" ht="18" hidden="false" customHeight="false" outlineLevel="0" collapsed="false">
      <c r="A25" s="12"/>
      <c r="B25" s="13"/>
      <c r="C25" s="7"/>
      <c r="D25" s="13"/>
      <c r="E25" s="15"/>
      <c r="F25" s="13"/>
      <c r="G25" s="13"/>
      <c r="H25" s="13"/>
      <c r="I25" s="14" t="str">
        <f aca="false">IF(B25="","",ROUND(B25*C25/(1+C25),2))</f>
        <v/>
      </c>
      <c r="J25" s="14" t="str">
        <f aca="false">IF(B25="","",IF(E25="Evet",ROUND(D25*C25/(1+C25),2),0))</f>
        <v/>
      </c>
      <c r="K25" s="14" t="str">
        <f aca="false">IF(B25="","",ROUND((F25+G25+H25)*$C$7/(1+$C$7),2))</f>
        <v/>
      </c>
      <c r="L25" s="14" t="str">
        <f aca="false">IF(B25="","",ROUND(B25*C25/(1+C25)-IF(E25="Evet",D25*C25/(1+C25),0)-(F25+G25+H25)*$C$7/(1+$C$7),2))</f>
        <v/>
      </c>
    </row>
    <row r="26" customFormat="false" ht="18" hidden="false" customHeight="false" outlineLevel="0" collapsed="false">
      <c r="A26" s="12"/>
      <c r="B26" s="13"/>
      <c r="C26" s="7"/>
      <c r="D26" s="13"/>
      <c r="E26" s="15"/>
      <c r="F26" s="13"/>
      <c r="G26" s="13"/>
      <c r="H26" s="13"/>
      <c r="I26" s="14" t="str">
        <f aca="false">IF(B26="","",ROUND(B26*C26/(1+C26),2))</f>
        <v/>
      </c>
      <c r="J26" s="14" t="str">
        <f aca="false">IF(B26="","",IF(E26="Evet",ROUND(D26*C26/(1+C26),2),0))</f>
        <v/>
      </c>
      <c r="K26" s="14" t="str">
        <f aca="false">IF(B26="","",ROUND((F26+G26+H26)*$C$7/(1+$C$7),2))</f>
        <v/>
      </c>
      <c r="L26" s="14" t="str">
        <f aca="false">IF(B26="","",ROUND(B26*C26/(1+C26)-IF(E26="Evet",D26*C26/(1+C26),0)-(F26+G26+H26)*$C$7/(1+$C$7),2))</f>
        <v/>
      </c>
    </row>
    <row r="27" customFormat="false" ht="18" hidden="false" customHeight="false" outlineLevel="0" collapsed="false">
      <c r="A27" s="12"/>
      <c r="B27" s="13"/>
      <c r="C27" s="7"/>
      <c r="D27" s="13"/>
      <c r="E27" s="15"/>
      <c r="F27" s="13"/>
      <c r="G27" s="13"/>
      <c r="H27" s="13"/>
      <c r="I27" s="14" t="str">
        <f aca="false">IF(B27="","",ROUND(B27*C27/(1+C27),2))</f>
        <v/>
      </c>
      <c r="J27" s="14" t="str">
        <f aca="false">IF(B27="","",IF(E27="Evet",ROUND(D27*C27/(1+C27),2),0))</f>
        <v/>
      </c>
      <c r="K27" s="14" t="str">
        <f aca="false">IF(B27="","",ROUND((F27+G27+H27)*$C$7/(1+$C$7),2))</f>
        <v/>
      </c>
      <c r="L27" s="14" t="str">
        <f aca="false">IF(B27="","",ROUND(B27*C27/(1+C27)-IF(E27="Evet",D27*C27/(1+C27),0)-(F27+G27+H27)*$C$7/(1+$C$7),2))</f>
        <v/>
      </c>
    </row>
    <row r="29" customFormat="false" ht="18" hidden="false" customHeight="false" outlineLevel="0" collapsed="false">
      <c r="A29" s="16" t="s">
        <v>30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customFormat="false" ht="15.75" hidden="false" customHeight="true" outlineLevel="0" collapsed="false">
      <c r="A30" s="17" t="s">
        <v>31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customFormat="false" ht="30" hidden="false" customHeight="true" outlineLevel="0" collapsed="false">
      <c r="A31" s="17" t="s">
        <v>32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customFormat="false" ht="15.75" hidden="false" customHeight="true" outlineLevel="0" collapsed="false">
      <c r="A32" s="17" t="s">
        <v>33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customFormat="false" ht="30" hidden="false" customHeight="true" outlineLevel="0" collapsed="false">
      <c r="A33" s="17" t="s">
        <v>34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customFormat="false" ht="15.75" hidden="false" customHeight="true" outlineLevel="0" collapsed="false">
      <c r="A34" s="17" t="s">
        <v>35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6" customFormat="false" ht="18" hidden="false" customHeight="false" outlineLevel="0" collapsed="false">
      <c r="A36" s="16" t="s">
        <v>36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customFormat="false" ht="15.75" hidden="false" customHeight="true" outlineLevel="0" collapsed="false">
      <c r="A37" s="17" t="s">
        <v>37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customFormat="false" ht="15.75" hidden="false" customHeight="true" outlineLevel="0" collapsed="false">
      <c r="A38" s="17" t="s">
        <v>38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customFormat="false" ht="15.75" hidden="false" customHeight="true" outlineLevel="0" collapsed="false">
      <c r="A39" s="17" t="s">
        <v>39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1" customFormat="false" ht="27.75" hidden="false" customHeight="true" outlineLevel="0" collapsed="false">
      <c r="A41" s="18" t="s">
        <v>40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</sheetData>
  <mergeCells count="20">
    <mergeCell ref="B1:L1"/>
    <mergeCell ref="B2:L2"/>
    <mergeCell ref="A3:L3"/>
    <mergeCell ref="A4:L4"/>
    <mergeCell ref="A5:L5"/>
    <mergeCell ref="A7:B7"/>
    <mergeCell ref="D7:L7"/>
    <mergeCell ref="A9:L9"/>
    <mergeCell ref="A20:L20"/>
    <mergeCell ref="A29:L29"/>
    <mergeCell ref="A30:L30"/>
    <mergeCell ref="A31:L31"/>
    <mergeCell ref="A32:L32"/>
    <mergeCell ref="A33:L33"/>
    <mergeCell ref="A34:L34"/>
    <mergeCell ref="A36:L36"/>
    <mergeCell ref="A37:L37"/>
    <mergeCell ref="A38:L38"/>
    <mergeCell ref="A39:L39"/>
    <mergeCell ref="A41:L41"/>
  </mergeCells>
  <conditionalFormatting sqref="L22:L27">
    <cfRule type="expression" priority="2" aboveAverage="0" equalAverage="0" bottom="0" percent="0" rank="0" text="" dxfId="0">
      <formula>AND(ISNUMBER(L22),L22&lt;0)</formula>
    </cfRule>
  </conditionalFormatting>
  <dataValidations count="1">
    <dataValidation allowBlank="true" error="Evet ya da Hayır seç." errorStyle="stop" errorTitle="Evet ya da Hayır" operator="between" showDropDown="false" showErrorMessage="true" showInputMessage="false" sqref="E22:E27" type="list">
      <formula1>"Evet,Hayır"</formula1>
      <formula2>0</formula2>
    </dataValidation>
  </dataValidations>
  <hyperlinks>
    <hyperlink ref="A41" r:id="rId1" display="Bunu otomatik yapmak için: netkadran.com — 14 gün ücretsiz, kart gerekmez"/>
  </hyperlinks>
  <printOptions headings="false" gridLines="false" gridLinesSet="true" horizontalCentered="false" verticalCentered="false"/>
  <pageMargins left="0.4" right="0.4" top="0.6" bottom="0.6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&amp;L&amp;"Arial,Kalın"Netkadran — KDV hesap tablosu&amp;R&amp;"Arial,Kalın"&amp;Kb42318MALİ MÜŞAVİR ONAYI BEKLİYOR — TASLAK</oddHeader>
    <oddFooter>&amp;L&amp;8Bunu otomatik yapmak için: netkadran.com — 14 gün ücretsiz, kart gerekmez&amp;R&amp;8&amp;P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  <Company>LUMINOW Bilişim Ltd.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2026-10-19T16:10:21Z</dcterms:created>
  <dc:creator>Netkadran</dc:creator>
  <dc:description/>
  <dc:language>tr-TR</dc:language>
  <cp:lastModifiedBy>Unknown</cp:lastModifiedBy>
  <dcterms:modified xsi:type="dcterms:W3CDTF">2026-10-19T16:10:21Z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